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Conference Room\Desktop\"/>
    </mc:Choice>
  </mc:AlternateContent>
  <xr:revisionPtr revIDLastSave="0" documentId="8_{D88BDC64-49AB-47F5-B578-AD46FE699732}"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1" l="1"/>
  <c r="C14" i="1"/>
  <c r="C13" i="1"/>
  <c r="C15" i="1" l="1"/>
  <c r="C29" i="1" s="1"/>
  <c r="C34" i="1" s="1"/>
  <c r="C37" i="1" s="1"/>
  <c r="C16" i="1"/>
  <c r="C33" i="1" s="1"/>
</calcChain>
</file>

<file path=xl/sharedStrings.xml><?xml version="1.0" encoding="utf-8"?>
<sst xmlns="http://schemas.openxmlformats.org/spreadsheetml/2006/main" count="68" uniqueCount="49">
  <si>
    <t>Current Rate of Pay</t>
  </si>
  <si>
    <t>New Grade</t>
  </si>
  <si>
    <t>Pre-Slotting Rate of Pay</t>
  </si>
  <si>
    <t>New Rate of Pay</t>
  </si>
  <si>
    <t>Red-Circled Lump Sum</t>
  </si>
  <si>
    <t>Retro</t>
  </si>
  <si>
    <t>Hours per week</t>
  </si>
  <si>
    <t>Current rate</t>
  </si>
  <si>
    <t>New Rate</t>
  </si>
  <si>
    <t>MPEX Grade 2</t>
  </si>
  <si>
    <t>Grade G</t>
  </si>
  <si>
    <t>MPEX Grade 3</t>
  </si>
  <si>
    <t>Grade H</t>
  </si>
  <si>
    <t xml:space="preserve">MUNACA Level 1  </t>
  </si>
  <si>
    <t>Grade A</t>
  </si>
  <si>
    <t>MUNACA Level 2</t>
  </si>
  <si>
    <t>MUNACA Level 3</t>
  </si>
  <si>
    <t>MUNACA Level 4</t>
  </si>
  <si>
    <t>Grade B</t>
  </si>
  <si>
    <t>MUNACA Level 5</t>
  </si>
  <si>
    <t>Grade C</t>
  </si>
  <si>
    <t>MUNACA Level 6</t>
  </si>
  <si>
    <t>Grade D</t>
  </si>
  <si>
    <t>MUNACA Level 7</t>
  </si>
  <si>
    <t>MUNACA Level 8</t>
  </si>
  <si>
    <t>Grade E</t>
  </si>
  <si>
    <t>MUNACA Level 9</t>
  </si>
  <si>
    <t>Grade F</t>
  </si>
  <si>
    <t>MUNACA Level 10</t>
  </si>
  <si>
    <t>MUNACA Level 11</t>
  </si>
  <si>
    <t>MUNACA Level 12</t>
  </si>
  <si>
    <t>MUNACA Level 13</t>
  </si>
  <si>
    <t>Grade I</t>
  </si>
  <si>
    <t>MUNACA Level 14</t>
  </si>
  <si>
    <t>MUNACA Level 15</t>
  </si>
  <si>
    <t>Grade J</t>
  </si>
  <si>
    <t>Nurse</t>
  </si>
  <si>
    <t>This calculator should be used as AN ESTIMATE ONLY. It is intended to help determine if the figures you are receiving from Human Resources are in the right ballpark or require independent follow-up. If you were on leave, changed hours, or switched positions, your actual retro pay may vary greatly.</t>
  </si>
  <si>
    <t>*calculated to December 1st. 2022</t>
  </si>
  <si>
    <r>
      <t xml:space="preserve">Old Level 
</t>
    </r>
    <r>
      <rPr>
        <sz val="8"/>
        <color theme="1"/>
        <rFont val="Arial"/>
        <family val="2"/>
        <scheme val="minor"/>
      </rPr>
      <t>(use dropdown menu)</t>
    </r>
  </si>
  <si>
    <t xml:space="preserve">2019-2020 hourly rate </t>
  </si>
  <si>
    <t>2020-2021 hourly rate</t>
  </si>
  <si>
    <t>2021-2022 hourly rate</t>
  </si>
  <si>
    <t>Totals</t>
  </si>
  <si>
    <t>Signing Bonus</t>
  </si>
  <si>
    <t>Red-circled lump-sum</t>
  </si>
  <si>
    <t>Retro Estimate</t>
  </si>
  <si>
    <t>Total before taxes</t>
  </si>
  <si>
    <t>To use, fill in the black boxes with the information specific to your work history.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</si>
</sst>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9" x14ac:knownFonts="1">
    <font>
      <sz val="10"/>
      <color rgb="FF000000"/>
      <name val="Arial"/>
      <scheme val="minor"/>
    </font>
    <font>
      <sz val="10"/>
      <color theme="1"/>
      <name val="Arial"/>
      <scheme val="minor"/>
    </font>
    <font>
      <sz val="10"/>
      <color rgb="FF000000"/>
      <name val="Arial"/>
      <scheme val="minor"/>
    </font>
    <font>
      <sz val="8"/>
      <color rgb="FF000000"/>
      <name val="Arial"/>
      <family val="2"/>
      <scheme val="minor"/>
    </font>
    <font>
      <sz val="10"/>
      <color rgb="FF000000"/>
      <name val="Arial"/>
      <family val="2"/>
      <scheme val="minor"/>
    </font>
    <font>
      <sz val="10"/>
      <color theme="1"/>
      <name val="Arial"/>
      <family val="2"/>
      <scheme val="minor"/>
    </font>
    <font>
      <sz val="8"/>
      <color theme="1"/>
      <name val="Arial"/>
      <family val="2"/>
      <scheme val="minor"/>
    </font>
    <font>
      <b/>
      <u/>
      <sz val="14"/>
      <color rgb="FF000000"/>
      <name val="Arial"/>
      <family val="2"/>
      <scheme val="minor"/>
    </font>
    <font>
      <b/>
      <u/>
      <sz val="14"/>
      <color theme="1"/>
      <name val="Arial"/>
      <family val="2"/>
      <scheme val="minor"/>
    </font>
  </fonts>
  <fills count="2">
    <fill>
      <patternFill patternType="none"/>
    </fill>
    <fill>
      <patternFill patternType="gray125"/>
    </fill>
  </fills>
  <borders count="3">
    <border>
      <left/>
      <right/>
      <top/>
      <bottom/>
      <diagonal/>
    </border>
    <border>
      <left style="thick">
        <color rgb="FF000000"/>
      </left>
      <right style="thick">
        <color rgb="FF000000"/>
      </right>
      <top style="thick">
        <color rgb="FF000000"/>
      </top>
      <bottom style="thick">
        <color rgb="FF000000"/>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23">
    <xf numFmtId="0" fontId="0" fillId="0" borderId="0" xfId="0"/>
    <xf numFmtId="0" fontId="1" fillId="0" borderId="0" xfId="0" applyFont="1"/>
    <xf numFmtId="0" fontId="1" fillId="0" borderId="0" xfId="0" applyFont="1" applyAlignment="1">
      <alignment horizontal="center"/>
    </xf>
    <xf numFmtId="164" fontId="1" fillId="0" borderId="0" xfId="0" applyNumberFormat="1" applyFont="1"/>
    <xf numFmtId="0" fontId="0" fillId="0" borderId="0" xfId="0" applyAlignment="1">
      <alignment vertical="top" wrapText="1"/>
    </xf>
    <xf numFmtId="44" fontId="1" fillId="0" borderId="0" xfId="1" applyFont="1"/>
    <xf numFmtId="44" fontId="1" fillId="0" borderId="0" xfId="1" applyFont="1" applyAlignment="1">
      <alignment horizontal="center"/>
    </xf>
    <xf numFmtId="44" fontId="1" fillId="0" borderId="1" xfId="1" applyFont="1" applyBorder="1" applyAlignment="1">
      <alignment horizontal="center"/>
    </xf>
    <xf numFmtId="0" fontId="0" fillId="0" borderId="0" xfId="0" applyAlignment="1">
      <alignment horizontal="left" vertical="top" wrapText="1"/>
    </xf>
    <xf numFmtId="0" fontId="3" fillId="0" borderId="0" xfId="0" applyFont="1" applyAlignment="1">
      <alignment vertical="top"/>
    </xf>
    <xf numFmtId="0" fontId="5" fillId="0" borderId="0" xfId="0" applyFont="1"/>
    <xf numFmtId="0" fontId="5" fillId="0" borderId="0" xfId="0" applyFont="1" applyAlignment="1">
      <alignment wrapText="1"/>
    </xf>
    <xf numFmtId="0" fontId="7" fillId="0" borderId="0" xfId="0" applyFont="1"/>
    <xf numFmtId="0" fontId="8" fillId="0" borderId="0" xfId="0" applyFont="1"/>
    <xf numFmtId="0" fontId="1" fillId="0" borderId="0" xfId="0" applyFont="1" applyAlignment="1">
      <alignment vertical="center"/>
    </xf>
    <xf numFmtId="0" fontId="1" fillId="0" borderId="0" xfId="0" applyFont="1" applyBorder="1"/>
    <xf numFmtId="0" fontId="1" fillId="0" borderId="2" xfId="0" applyFont="1" applyBorder="1"/>
    <xf numFmtId="0" fontId="5" fillId="0" borderId="0" xfId="0" applyFont="1" applyAlignment="1">
      <alignment vertical="center"/>
    </xf>
    <xf numFmtId="44" fontId="0" fillId="0" borderId="0" xfId="1" applyFont="1"/>
    <xf numFmtId="0" fontId="5" fillId="0" borderId="0" xfId="0" applyFont="1" applyBorder="1"/>
    <xf numFmtId="44" fontId="0" fillId="0" borderId="0" xfId="0" applyNumberFormat="1"/>
    <xf numFmtId="0" fontId="1" fillId="0" borderId="1" xfId="0" applyFont="1" applyBorder="1" applyAlignment="1">
      <alignment horizontal="center" vertical="center"/>
    </xf>
    <xf numFmtId="0" fontId="4" fillId="0" borderId="0" xfId="0" applyFont="1" applyAlignment="1">
      <alignmen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F37"/>
  <sheetViews>
    <sheetView showGridLines="0" tabSelected="1" view="pageLayout" zoomScaleNormal="100" workbookViewId="0">
      <selection activeCell="A6" sqref="A6"/>
    </sheetView>
  </sheetViews>
  <sheetFormatPr defaultColWidth="12.6328125" defaultRowHeight="15.75" customHeight="1" x14ac:dyDescent="0.25"/>
  <cols>
    <col min="1" max="1" width="14.6328125" customWidth="1"/>
    <col min="3" max="3" width="21" customWidth="1"/>
  </cols>
  <sheetData>
    <row r="2" spans="1:6" ht="15.75" customHeight="1" x14ac:dyDescent="0.25">
      <c r="A2" s="8" t="s">
        <v>37</v>
      </c>
      <c r="B2" s="8"/>
      <c r="C2" s="8"/>
      <c r="D2" s="8"/>
      <c r="E2" s="8"/>
      <c r="F2" s="8"/>
    </row>
    <row r="3" spans="1:6" ht="15.75" customHeight="1" x14ac:dyDescent="0.25">
      <c r="A3" s="8"/>
      <c r="B3" s="8"/>
      <c r="C3" s="8"/>
      <c r="D3" s="8"/>
      <c r="E3" s="8"/>
      <c r="F3" s="8"/>
    </row>
    <row r="4" spans="1:6" ht="15.75" customHeight="1" x14ac:dyDescent="0.25">
      <c r="A4" s="8"/>
      <c r="B4" s="8"/>
      <c r="C4" s="8"/>
      <c r="D4" s="8"/>
      <c r="E4" s="8"/>
      <c r="F4" s="8"/>
    </row>
    <row r="5" spans="1:6" ht="15.75" customHeight="1" x14ac:dyDescent="0.25">
      <c r="A5" s="22" t="s">
        <v>48</v>
      </c>
      <c r="B5" s="4"/>
      <c r="C5" s="4"/>
      <c r="D5" s="4"/>
      <c r="E5" s="4"/>
      <c r="F5" s="4"/>
    </row>
    <row r="6" spans="1:6" ht="15.75" customHeight="1" x14ac:dyDescent="0.25">
      <c r="A6" s="4"/>
      <c r="B6" s="4"/>
      <c r="C6" s="4"/>
      <c r="D6" s="4"/>
      <c r="E6" s="4"/>
      <c r="F6" s="4"/>
    </row>
    <row r="7" spans="1:6" ht="15.75" customHeight="1" thickBot="1" x14ac:dyDescent="0.45">
      <c r="A7" s="12" t="s">
        <v>8</v>
      </c>
    </row>
    <row r="8" spans="1:6" ht="28.25" customHeight="1" thickTop="1" thickBot="1" x14ac:dyDescent="0.3">
      <c r="A8" s="11" t="s">
        <v>39</v>
      </c>
      <c r="C8" s="21"/>
    </row>
    <row r="9" spans="1:6" ht="15.75" customHeight="1" thickTop="1" thickBot="1" x14ac:dyDescent="0.3">
      <c r="A9" s="9"/>
    </row>
    <row r="10" spans="1:6" ht="28.25" customHeight="1" thickTop="1" thickBot="1" x14ac:dyDescent="0.3">
      <c r="A10" s="1" t="s">
        <v>0</v>
      </c>
      <c r="C10" s="7"/>
    </row>
    <row r="13" spans="1:6" ht="17" customHeight="1" x14ac:dyDescent="0.25">
      <c r="A13" s="1" t="s">
        <v>1</v>
      </c>
      <c r="C13" s="2" t="e">
        <f>VLOOKUP(C8,Sheet2!A2:B19,2,FALSE)</f>
        <v>#N/A</v>
      </c>
    </row>
    <row r="14" spans="1:6" ht="18.649999999999999" hidden="1" customHeight="1" x14ac:dyDescent="0.25">
      <c r="A14" s="1" t="s">
        <v>2</v>
      </c>
      <c r="C14" s="6">
        <f>IF(OR(C8="MPEX Grade 2",C8="MPEX Grade 3"),C10,(C10*1.02*1.02*1.02*1.03))</f>
        <v>0</v>
      </c>
    </row>
    <row r="15" spans="1:6" ht="17" customHeight="1" x14ac:dyDescent="0.25">
      <c r="A15" s="1" t="s">
        <v>3</v>
      </c>
      <c r="C15" s="6" t="e">
        <f>IF($C$14&gt;=VLOOKUP($C$13,Sheet2!$B$23:$N$32,13,0),$C$14,IF((COUNTIF(INDEX(Sheet2!$B$23:$N$32,MATCH(C13,Sheet2!B23:B32,0),0),"&lt;"&amp;C14)+2)&gt;12,VLOOKUP($C$13,Sheet2!$B$23:$N$32,13,0),SMALL(INDEX(Sheet2!$B$23:$N$32,MATCH(C13,Sheet2!B23:B32,0),0),COUNTIF(INDEX(Sheet2!$B$23:$N$32,MATCH(C13,Sheet2!B23:B32,0),0),"&lt;"&amp;C14)+2)))</f>
        <v>#N/A</v>
      </c>
    </row>
    <row r="16" spans="1:6" ht="17" customHeight="1" x14ac:dyDescent="0.25">
      <c r="A16" s="1" t="s">
        <v>4</v>
      </c>
      <c r="C16" s="6" t="e">
        <f>IF($C$14&gt;VLOOKUP($C$13,Sheet2!$B$23:$N$32,13,0),1000,0)</f>
        <v>#N/A</v>
      </c>
    </row>
    <row r="19" spans="1:3" ht="18.5" thickBot="1" x14ac:dyDescent="0.45">
      <c r="A19" s="13" t="s">
        <v>5</v>
      </c>
    </row>
    <row r="20" spans="1:3" ht="28.25" customHeight="1" thickBot="1" x14ac:dyDescent="0.3">
      <c r="A20" s="14" t="s">
        <v>6</v>
      </c>
      <c r="C20" s="16"/>
    </row>
    <row r="21" spans="1:3" ht="7" customHeight="1" thickBot="1" x14ac:dyDescent="0.3">
      <c r="A21" s="14"/>
      <c r="C21" s="15"/>
    </row>
    <row r="22" spans="1:3" ht="28.25" customHeight="1" thickBot="1" x14ac:dyDescent="0.3">
      <c r="A22" s="17" t="s">
        <v>40</v>
      </c>
      <c r="C22" s="16"/>
    </row>
    <row r="23" spans="1:3" ht="7" customHeight="1" thickBot="1" x14ac:dyDescent="0.3">
      <c r="A23" s="14"/>
      <c r="C23" s="15"/>
    </row>
    <row r="24" spans="1:3" ht="28.25" customHeight="1" thickBot="1" x14ac:dyDescent="0.3">
      <c r="A24" s="17" t="s">
        <v>41</v>
      </c>
      <c r="C24" s="16"/>
    </row>
    <row r="25" spans="1:3" ht="7" customHeight="1" thickBot="1" x14ac:dyDescent="0.3">
      <c r="A25" s="14"/>
      <c r="C25" s="15"/>
    </row>
    <row r="26" spans="1:3" ht="28.25" customHeight="1" thickBot="1" x14ac:dyDescent="0.3">
      <c r="A26" s="17" t="s">
        <v>42</v>
      </c>
      <c r="C26" s="16"/>
    </row>
    <row r="27" spans="1:3" ht="17" customHeight="1" x14ac:dyDescent="0.25">
      <c r="A27" s="1" t="s">
        <v>7</v>
      </c>
      <c r="C27" s="5">
        <f>C10</f>
        <v>0</v>
      </c>
    </row>
    <row r="28" spans="1:3" ht="7" customHeight="1" x14ac:dyDescent="0.25">
      <c r="A28" s="1"/>
      <c r="C28" s="5"/>
    </row>
    <row r="29" spans="1:3" ht="17" customHeight="1" x14ac:dyDescent="0.25">
      <c r="A29" s="1" t="s">
        <v>8</v>
      </c>
      <c r="C29" s="5" t="e">
        <f>C15</f>
        <v>#N/A</v>
      </c>
    </row>
    <row r="30" spans="1:3" ht="17" customHeight="1" x14ac:dyDescent="0.25">
      <c r="A30" s="1"/>
      <c r="C30" s="5"/>
    </row>
    <row r="31" spans="1:3" ht="17" customHeight="1" x14ac:dyDescent="0.4">
      <c r="A31" s="13" t="s">
        <v>43</v>
      </c>
    </row>
    <row r="32" spans="1:3" ht="17" customHeight="1" x14ac:dyDescent="0.25">
      <c r="A32" s="10" t="s">
        <v>44</v>
      </c>
      <c r="C32" s="18">
        <v>1500</v>
      </c>
    </row>
    <row r="33" spans="1:3" ht="17" customHeight="1" x14ac:dyDescent="0.25">
      <c r="A33" s="19" t="s">
        <v>45</v>
      </c>
      <c r="C33" s="18" t="e">
        <f>C16</f>
        <v>#N/A</v>
      </c>
    </row>
    <row r="34" spans="1:3" ht="13.25" customHeight="1" x14ac:dyDescent="0.25">
      <c r="A34" s="19" t="s">
        <v>46</v>
      </c>
      <c r="C34" s="5" t="e">
        <f>(C22*0.02*C20*52)+(C24*0.0404*C20*52)+(C26*0.061208*C20*52)+((C29-C27)*C20*26)</f>
        <v>#N/A</v>
      </c>
    </row>
    <row r="35" spans="1:3" ht="15.75" customHeight="1" x14ac:dyDescent="0.25">
      <c r="A35" s="1" t="s">
        <v>38</v>
      </c>
    </row>
    <row r="37" spans="1:3" ht="15.75" customHeight="1" x14ac:dyDescent="0.25">
      <c r="A37" s="10" t="s">
        <v>47</v>
      </c>
      <c r="C37" s="20" t="e">
        <f>C33+C32+C34</f>
        <v>#N/A</v>
      </c>
    </row>
  </sheetData>
  <mergeCells count="1">
    <mergeCell ref="A2:F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xr:uid="{00000000-0002-0000-0000-000000000000}">
          <x14:formula1>
            <xm:f>Sheet2!$A$1:$A$19</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N32"/>
  <sheetViews>
    <sheetView topLeftCell="A12" workbookViewId="0">
      <selection activeCell="A28" sqref="A28:XFD28"/>
    </sheetView>
  </sheetViews>
  <sheetFormatPr defaultColWidth="12.6328125" defaultRowHeight="15.75" customHeight="1" x14ac:dyDescent="0.25"/>
  <cols>
    <col min="1" max="1" width="16.453125" customWidth="1"/>
    <col min="3" max="3" width="8.1796875" customWidth="1"/>
    <col min="4" max="4" width="8.08984375" customWidth="1"/>
    <col min="5" max="5" width="6.90625" customWidth="1"/>
    <col min="6" max="6" width="7.81640625" customWidth="1"/>
    <col min="7" max="8" width="8.08984375" customWidth="1"/>
    <col min="9" max="9" width="8.1796875" customWidth="1"/>
    <col min="10" max="10" width="8.08984375" customWidth="1"/>
    <col min="11" max="11" width="8" customWidth="1"/>
    <col min="12" max="12" width="8.1796875" customWidth="1"/>
    <col min="13" max="13" width="8" customWidth="1"/>
    <col min="14" max="14" width="8.1796875" customWidth="1"/>
  </cols>
  <sheetData>
    <row r="1" spans="1:14" x14ac:dyDescent="0.25">
      <c r="A1" s="1"/>
      <c r="B1" s="1"/>
    </row>
    <row r="2" spans="1:14" x14ac:dyDescent="0.25">
      <c r="A2" s="1" t="s">
        <v>9</v>
      </c>
      <c r="B2" s="1" t="s">
        <v>10</v>
      </c>
      <c r="C2" s="3"/>
      <c r="D2" s="3"/>
      <c r="E2" s="3"/>
      <c r="F2" s="3"/>
      <c r="G2" s="3"/>
      <c r="H2" s="3"/>
      <c r="I2" s="3"/>
      <c r="J2" s="3"/>
      <c r="K2" s="3"/>
      <c r="L2" s="3"/>
      <c r="M2" s="3"/>
      <c r="N2" s="3"/>
    </row>
    <row r="3" spans="1:14" x14ac:dyDescent="0.25">
      <c r="A3" s="1" t="s">
        <v>11</v>
      </c>
      <c r="B3" s="1" t="s">
        <v>12</v>
      </c>
      <c r="C3" s="3"/>
      <c r="D3" s="3"/>
      <c r="E3" s="3"/>
      <c r="F3" s="3"/>
      <c r="G3" s="3"/>
      <c r="H3" s="3"/>
      <c r="I3" s="3"/>
      <c r="J3" s="3"/>
      <c r="K3" s="3"/>
      <c r="L3" s="3"/>
      <c r="M3" s="3"/>
      <c r="N3" s="3"/>
    </row>
    <row r="4" spans="1:14" x14ac:dyDescent="0.25">
      <c r="A4" s="1" t="s">
        <v>13</v>
      </c>
      <c r="B4" s="1" t="s">
        <v>14</v>
      </c>
      <c r="C4" s="3"/>
      <c r="D4" s="3"/>
      <c r="E4" s="3"/>
      <c r="F4" s="3"/>
      <c r="G4" s="3"/>
      <c r="H4" s="3"/>
      <c r="I4" s="3"/>
      <c r="J4" s="3"/>
      <c r="K4" s="3"/>
      <c r="L4" s="3"/>
      <c r="M4" s="3"/>
      <c r="N4" s="3"/>
    </row>
    <row r="5" spans="1:14" x14ac:dyDescent="0.25">
      <c r="A5" s="1" t="s">
        <v>15</v>
      </c>
      <c r="B5" s="1" t="s">
        <v>14</v>
      </c>
      <c r="C5" s="3"/>
      <c r="D5" s="3"/>
      <c r="E5" s="3"/>
      <c r="F5" s="3"/>
      <c r="G5" s="3"/>
      <c r="H5" s="3"/>
      <c r="I5" s="3"/>
      <c r="J5" s="3"/>
      <c r="K5" s="3"/>
      <c r="L5" s="3"/>
      <c r="M5" s="3"/>
      <c r="N5" s="3"/>
    </row>
    <row r="6" spans="1:14" x14ac:dyDescent="0.25">
      <c r="A6" s="1" t="s">
        <v>16</v>
      </c>
      <c r="B6" s="1" t="s">
        <v>14</v>
      </c>
      <c r="C6" s="3"/>
      <c r="D6" s="3"/>
      <c r="E6" s="3"/>
      <c r="F6" s="3"/>
      <c r="G6" s="3"/>
      <c r="H6" s="3"/>
      <c r="I6" s="3"/>
      <c r="J6" s="3"/>
      <c r="K6" s="3"/>
      <c r="L6" s="3"/>
      <c r="M6" s="3"/>
      <c r="N6" s="3"/>
    </row>
    <row r="7" spans="1:14" x14ac:dyDescent="0.25">
      <c r="A7" s="1" t="s">
        <v>17</v>
      </c>
      <c r="B7" s="1" t="s">
        <v>18</v>
      </c>
      <c r="C7" s="3"/>
      <c r="D7" s="3"/>
      <c r="E7" s="3"/>
      <c r="F7" s="3"/>
      <c r="G7" s="3"/>
      <c r="H7" s="3"/>
      <c r="I7" s="3"/>
      <c r="J7" s="3"/>
      <c r="K7" s="3"/>
      <c r="L7" s="3"/>
      <c r="M7" s="3"/>
      <c r="N7" s="3"/>
    </row>
    <row r="8" spans="1:14" x14ac:dyDescent="0.25">
      <c r="A8" s="1" t="s">
        <v>19</v>
      </c>
      <c r="B8" s="1" t="s">
        <v>20</v>
      </c>
      <c r="C8" s="3"/>
      <c r="D8" s="3"/>
      <c r="E8" s="3"/>
      <c r="F8" s="3"/>
      <c r="G8" s="3"/>
      <c r="H8" s="3"/>
      <c r="I8" s="3"/>
      <c r="J8" s="3"/>
      <c r="K8" s="3"/>
      <c r="L8" s="3"/>
      <c r="M8" s="3"/>
      <c r="N8" s="3"/>
    </row>
    <row r="9" spans="1:14" x14ac:dyDescent="0.25">
      <c r="A9" s="1" t="s">
        <v>21</v>
      </c>
      <c r="B9" s="1" t="s">
        <v>22</v>
      </c>
      <c r="C9" s="3"/>
      <c r="D9" s="3"/>
      <c r="E9" s="3"/>
      <c r="F9" s="3"/>
      <c r="G9" s="3"/>
      <c r="H9" s="3"/>
      <c r="I9" s="3"/>
      <c r="J9" s="3"/>
      <c r="K9" s="3"/>
      <c r="L9" s="3"/>
      <c r="M9" s="3"/>
      <c r="N9" s="3"/>
    </row>
    <row r="10" spans="1:14" x14ac:dyDescent="0.25">
      <c r="A10" s="1" t="s">
        <v>23</v>
      </c>
      <c r="B10" s="1" t="s">
        <v>22</v>
      </c>
      <c r="C10" s="3"/>
      <c r="D10" s="3"/>
      <c r="E10" s="3"/>
      <c r="F10" s="3"/>
      <c r="G10" s="3"/>
      <c r="H10" s="3"/>
      <c r="I10" s="3"/>
      <c r="J10" s="3"/>
      <c r="K10" s="3"/>
      <c r="L10" s="3"/>
      <c r="M10" s="3"/>
      <c r="N10" s="3"/>
    </row>
    <row r="11" spans="1:14" x14ac:dyDescent="0.25">
      <c r="A11" s="1" t="s">
        <v>24</v>
      </c>
      <c r="B11" s="1" t="s">
        <v>25</v>
      </c>
      <c r="C11" s="3"/>
      <c r="D11" s="3"/>
      <c r="E11" s="3"/>
      <c r="F11" s="3"/>
      <c r="G11" s="3"/>
      <c r="H11" s="3"/>
      <c r="I11" s="3"/>
      <c r="J11" s="3"/>
      <c r="K11" s="3"/>
      <c r="L11" s="3"/>
      <c r="M11" s="3"/>
      <c r="N11" s="3"/>
    </row>
    <row r="12" spans="1:14" x14ac:dyDescent="0.25">
      <c r="A12" s="1" t="s">
        <v>26</v>
      </c>
      <c r="B12" s="1" t="s">
        <v>27</v>
      </c>
      <c r="C12" s="3"/>
      <c r="D12" s="3"/>
      <c r="E12" s="3"/>
      <c r="F12" s="3"/>
      <c r="G12" s="3"/>
      <c r="H12" s="3"/>
      <c r="I12" s="3"/>
      <c r="J12" s="3"/>
      <c r="K12" s="3"/>
      <c r="L12" s="3"/>
      <c r="M12" s="3"/>
      <c r="N12" s="3"/>
    </row>
    <row r="13" spans="1:14" x14ac:dyDescent="0.25">
      <c r="A13" s="1" t="s">
        <v>28</v>
      </c>
      <c r="B13" s="1" t="s">
        <v>10</v>
      </c>
      <c r="C13" s="3"/>
      <c r="D13" s="3"/>
      <c r="E13" s="3"/>
      <c r="F13" s="3"/>
      <c r="G13" s="3"/>
      <c r="H13" s="3"/>
      <c r="I13" s="3"/>
      <c r="J13" s="3"/>
      <c r="K13" s="3"/>
      <c r="L13" s="3"/>
      <c r="M13" s="3"/>
      <c r="N13" s="3"/>
    </row>
    <row r="14" spans="1:14" x14ac:dyDescent="0.25">
      <c r="A14" s="1" t="s">
        <v>29</v>
      </c>
      <c r="B14" s="1" t="s">
        <v>10</v>
      </c>
      <c r="C14" s="3"/>
      <c r="D14" s="3"/>
      <c r="E14" s="3"/>
      <c r="F14" s="3"/>
      <c r="G14" s="3"/>
      <c r="H14" s="3"/>
      <c r="I14" s="3"/>
      <c r="J14" s="3"/>
      <c r="K14" s="3"/>
      <c r="L14" s="3"/>
      <c r="M14" s="3"/>
      <c r="N14" s="3"/>
    </row>
    <row r="15" spans="1:14" x14ac:dyDescent="0.25">
      <c r="A15" s="1" t="s">
        <v>30</v>
      </c>
      <c r="B15" s="1" t="s">
        <v>12</v>
      </c>
      <c r="C15" s="3"/>
      <c r="D15" s="3"/>
      <c r="E15" s="3"/>
      <c r="F15" s="3"/>
      <c r="G15" s="3"/>
      <c r="H15" s="3"/>
      <c r="I15" s="3"/>
      <c r="J15" s="3"/>
      <c r="K15" s="3"/>
      <c r="L15" s="3"/>
      <c r="M15" s="3"/>
      <c r="N15" s="3"/>
    </row>
    <row r="16" spans="1:14" x14ac:dyDescent="0.25">
      <c r="A16" s="1" t="s">
        <v>31</v>
      </c>
      <c r="B16" s="1" t="s">
        <v>32</v>
      </c>
      <c r="C16" s="3"/>
      <c r="D16" s="3"/>
      <c r="E16" s="3"/>
      <c r="F16" s="3"/>
      <c r="G16" s="3"/>
      <c r="H16" s="3"/>
      <c r="I16" s="3"/>
      <c r="J16" s="3"/>
      <c r="K16" s="3"/>
      <c r="L16" s="3"/>
      <c r="M16" s="3"/>
      <c r="N16" s="3"/>
    </row>
    <row r="17" spans="1:14" x14ac:dyDescent="0.25">
      <c r="A17" s="1" t="s">
        <v>33</v>
      </c>
      <c r="B17" s="1" t="s">
        <v>32</v>
      </c>
      <c r="C17" s="3"/>
      <c r="D17" s="3"/>
      <c r="E17" s="3"/>
      <c r="F17" s="3"/>
      <c r="G17" s="3"/>
      <c r="H17" s="3"/>
      <c r="I17" s="3"/>
      <c r="J17" s="3"/>
      <c r="K17" s="3"/>
      <c r="L17" s="3"/>
      <c r="M17" s="3"/>
      <c r="N17" s="3"/>
    </row>
    <row r="18" spans="1:14" x14ac:dyDescent="0.25">
      <c r="A18" s="1" t="s">
        <v>34</v>
      </c>
      <c r="B18" s="1" t="s">
        <v>35</v>
      </c>
      <c r="C18" s="3"/>
      <c r="D18" s="3"/>
      <c r="E18" s="3"/>
      <c r="F18" s="3"/>
      <c r="G18" s="3"/>
      <c r="H18" s="3"/>
      <c r="I18" s="3"/>
      <c r="J18" s="3"/>
      <c r="K18" s="3"/>
      <c r="L18" s="3"/>
      <c r="M18" s="3"/>
      <c r="N18" s="3"/>
    </row>
    <row r="19" spans="1:14" x14ac:dyDescent="0.25">
      <c r="A19" s="1" t="s">
        <v>36</v>
      </c>
      <c r="B19" s="1" t="s">
        <v>35</v>
      </c>
      <c r="C19" s="3"/>
      <c r="D19" s="3"/>
      <c r="E19" s="3"/>
      <c r="F19" s="3"/>
      <c r="G19" s="3"/>
      <c r="H19" s="3"/>
      <c r="I19" s="3"/>
      <c r="J19" s="3"/>
      <c r="K19" s="3"/>
      <c r="L19" s="3"/>
      <c r="M19" s="3"/>
      <c r="N19" s="3"/>
    </row>
    <row r="22" spans="1:14" x14ac:dyDescent="0.25">
      <c r="C22" s="1">
        <v>1</v>
      </c>
      <c r="D22" s="1">
        <v>2</v>
      </c>
      <c r="E22" s="1">
        <v>3</v>
      </c>
      <c r="F22" s="1">
        <v>4</v>
      </c>
      <c r="G22" s="1">
        <v>5</v>
      </c>
      <c r="H22" s="1">
        <v>6</v>
      </c>
      <c r="I22" s="1">
        <v>7</v>
      </c>
      <c r="J22" s="1">
        <v>8</v>
      </c>
      <c r="K22" s="1">
        <v>9</v>
      </c>
      <c r="L22" s="1">
        <v>10</v>
      </c>
      <c r="M22" s="1">
        <v>11</v>
      </c>
      <c r="N22" s="1">
        <v>12</v>
      </c>
    </row>
    <row r="23" spans="1:14" x14ac:dyDescent="0.25">
      <c r="B23" s="1" t="s">
        <v>14</v>
      </c>
      <c r="C23" s="3">
        <v>21.35</v>
      </c>
      <c r="D23" s="3">
        <v>21.76</v>
      </c>
      <c r="E23" s="3">
        <v>22.2</v>
      </c>
      <c r="F23" s="3">
        <v>22.63</v>
      </c>
      <c r="G23" s="3">
        <v>23.08</v>
      </c>
      <c r="H23" s="3">
        <v>23.54</v>
      </c>
      <c r="I23" s="3">
        <v>24</v>
      </c>
      <c r="J23" s="3">
        <v>24.47</v>
      </c>
      <c r="K23" s="3">
        <v>24.96</v>
      </c>
      <c r="L23" s="3">
        <v>25.44</v>
      </c>
      <c r="M23" s="3">
        <v>25.94</v>
      </c>
      <c r="N23" s="3">
        <v>26.45</v>
      </c>
    </row>
    <row r="24" spans="1:14" x14ac:dyDescent="0.25">
      <c r="B24" s="1" t="s">
        <v>18</v>
      </c>
      <c r="C24" s="3">
        <v>22.63</v>
      </c>
      <c r="D24" s="3">
        <v>23.07</v>
      </c>
      <c r="E24" s="3">
        <v>23.53</v>
      </c>
      <c r="F24" s="3">
        <v>23.99</v>
      </c>
      <c r="G24" s="3">
        <v>24.46</v>
      </c>
      <c r="H24" s="3">
        <v>24.94</v>
      </c>
      <c r="I24" s="3">
        <v>25.43</v>
      </c>
      <c r="J24" s="3">
        <v>25.94</v>
      </c>
      <c r="K24" s="3">
        <v>26.44</v>
      </c>
      <c r="L24" s="3">
        <v>26.97</v>
      </c>
      <c r="M24" s="3">
        <v>27.5</v>
      </c>
      <c r="N24" s="3">
        <v>28.04</v>
      </c>
    </row>
    <row r="25" spans="1:14" x14ac:dyDescent="0.25">
      <c r="B25" s="1" t="s">
        <v>20</v>
      </c>
      <c r="C25" s="3">
        <v>23.99</v>
      </c>
      <c r="D25" s="3">
        <v>24.46</v>
      </c>
      <c r="E25" s="3">
        <v>24.94</v>
      </c>
      <c r="F25" s="3">
        <v>25.43</v>
      </c>
      <c r="G25" s="3">
        <v>25.93</v>
      </c>
      <c r="H25" s="3">
        <v>26.44</v>
      </c>
      <c r="I25" s="3">
        <v>26.96</v>
      </c>
      <c r="J25" s="3">
        <v>27.49</v>
      </c>
      <c r="K25" s="3">
        <v>28.04</v>
      </c>
      <c r="L25" s="3">
        <v>28.58</v>
      </c>
      <c r="M25" s="3">
        <v>29.16</v>
      </c>
      <c r="N25" s="3">
        <v>29.73</v>
      </c>
    </row>
    <row r="26" spans="1:14" x14ac:dyDescent="0.25">
      <c r="B26" s="1" t="s">
        <v>22</v>
      </c>
      <c r="C26" s="3">
        <v>25.42</v>
      </c>
      <c r="D26" s="3">
        <v>25.93</v>
      </c>
      <c r="E26" s="3">
        <v>26.43</v>
      </c>
      <c r="F26" s="3">
        <v>26.96</v>
      </c>
      <c r="G26" s="3">
        <v>27.48</v>
      </c>
      <c r="H26" s="3">
        <v>28.03</v>
      </c>
      <c r="I26" s="3">
        <v>28.57</v>
      </c>
      <c r="J26" s="3">
        <v>29.14</v>
      </c>
      <c r="K26" s="3">
        <v>29.73</v>
      </c>
      <c r="L26" s="3">
        <v>30.3</v>
      </c>
      <c r="M26" s="3">
        <v>30.9</v>
      </c>
      <c r="N26" s="3">
        <v>31.51</v>
      </c>
    </row>
    <row r="27" spans="1:14" x14ac:dyDescent="0.25">
      <c r="B27" s="1" t="s">
        <v>25</v>
      </c>
      <c r="C27" s="3">
        <v>26.94</v>
      </c>
      <c r="D27" s="3">
        <v>27.48</v>
      </c>
      <c r="E27" s="3">
        <v>28.02</v>
      </c>
      <c r="F27" s="3">
        <v>28.57</v>
      </c>
      <c r="G27" s="3">
        <v>29.13</v>
      </c>
      <c r="H27" s="3">
        <v>29.72</v>
      </c>
      <c r="I27" s="3">
        <v>30.3</v>
      </c>
      <c r="J27" s="3">
        <v>30.89</v>
      </c>
      <c r="K27" s="3">
        <v>31.5</v>
      </c>
      <c r="L27" s="3">
        <v>32.119999999999997</v>
      </c>
      <c r="M27" s="3">
        <v>32.75</v>
      </c>
      <c r="N27" s="3">
        <v>33.4</v>
      </c>
    </row>
    <row r="28" spans="1:14" x14ac:dyDescent="0.25">
      <c r="B28" s="1" t="s">
        <v>27</v>
      </c>
      <c r="C28" s="3">
        <v>28.56</v>
      </c>
      <c r="D28" s="3">
        <v>29.13</v>
      </c>
      <c r="E28" s="3">
        <v>29.71</v>
      </c>
      <c r="F28" s="3">
        <v>30.29</v>
      </c>
      <c r="G28" s="3">
        <v>30.89</v>
      </c>
      <c r="H28" s="3">
        <v>31.5</v>
      </c>
      <c r="I28" s="3">
        <v>32.119999999999997</v>
      </c>
      <c r="J28" s="3">
        <v>32.74</v>
      </c>
      <c r="K28" s="3">
        <v>33.39</v>
      </c>
      <c r="L28" s="3">
        <v>34.049999999999997</v>
      </c>
      <c r="M28" s="3">
        <v>34.72</v>
      </c>
      <c r="N28" s="3">
        <v>35.4</v>
      </c>
    </row>
    <row r="29" spans="1:14" x14ac:dyDescent="0.25">
      <c r="B29" s="1" t="s">
        <v>10</v>
      </c>
      <c r="C29" s="3">
        <v>30.28</v>
      </c>
      <c r="D29" s="3">
        <v>30.88</v>
      </c>
      <c r="E29" s="3">
        <v>31.49</v>
      </c>
      <c r="F29" s="3">
        <v>32.11</v>
      </c>
      <c r="G29" s="3">
        <v>32.729999999999997</v>
      </c>
      <c r="H29" s="3">
        <v>33.380000000000003</v>
      </c>
      <c r="I29" s="3">
        <v>34.04</v>
      </c>
      <c r="J29" s="3">
        <v>34.71</v>
      </c>
      <c r="K29" s="3">
        <v>35.39</v>
      </c>
      <c r="L29" s="3">
        <v>36.090000000000003</v>
      </c>
      <c r="M29" s="3">
        <v>36.799999999999997</v>
      </c>
      <c r="N29" s="3">
        <v>37.520000000000003</v>
      </c>
    </row>
    <row r="30" spans="1:14" x14ac:dyDescent="0.25">
      <c r="B30" s="1" t="s">
        <v>12</v>
      </c>
      <c r="C30" s="3">
        <v>32.090000000000003</v>
      </c>
      <c r="D30" s="3">
        <v>32.72</v>
      </c>
      <c r="E30" s="3">
        <v>33.380000000000003</v>
      </c>
      <c r="F30" s="3">
        <v>34.03</v>
      </c>
      <c r="G30" s="3">
        <v>34.700000000000003</v>
      </c>
      <c r="H30" s="3">
        <v>35.380000000000003</v>
      </c>
      <c r="I30" s="3">
        <v>36.08</v>
      </c>
      <c r="J30" s="3">
        <v>36.79</v>
      </c>
      <c r="K30" s="3">
        <v>37.51</v>
      </c>
      <c r="L30" s="3">
        <v>38.25</v>
      </c>
      <c r="M30" s="3">
        <v>39.01</v>
      </c>
      <c r="N30" s="3">
        <v>39.78</v>
      </c>
    </row>
    <row r="31" spans="1:14" x14ac:dyDescent="0.25">
      <c r="B31" s="1" t="s">
        <v>32</v>
      </c>
      <c r="C31" s="3">
        <v>34.020000000000003</v>
      </c>
      <c r="D31" s="3">
        <v>34.69</v>
      </c>
      <c r="E31" s="3">
        <v>35.369999999999997</v>
      </c>
      <c r="F31" s="3">
        <v>36.08</v>
      </c>
      <c r="G31" s="3">
        <v>36.78</v>
      </c>
      <c r="H31" s="3">
        <v>37.5</v>
      </c>
      <c r="I31" s="3">
        <v>38.24</v>
      </c>
      <c r="J31" s="3">
        <v>39</v>
      </c>
      <c r="K31" s="3">
        <v>39.770000000000003</v>
      </c>
      <c r="L31" s="3">
        <v>40.549999999999997</v>
      </c>
      <c r="M31" s="3">
        <v>41.35</v>
      </c>
      <c r="N31" s="3">
        <v>42.16</v>
      </c>
    </row>
    <row r="32" spans="1:14" x14ac:dyDescent="0.25">
      <c r="B32" s="1" t="s">
        <v>35</v>
      </c>
      <c r="C32" s="3">
        <v>38.11</v>
      </c>
      <c r="D32" s="3">
        <v>38.85</v>
      </c>
      <c r="E32" s="3">
        <v>39.61</v>
      </c>
      <c r="F32" s="3">
        <v>40.409999999999997</v>
      </c>
      <c r="G32" s="3">
        <v>41.19</v>
      </c>
      <c r="H32" s="3">
        <v>42.01</v>
      </c>
      <c r="I32" s="3">
        <v>42.84</v>
      </c>
      <c r="J32" s="3">
        <v>43.68</v>
      </c>
      <c r="K32" s="3">
        <v>44.55</v>
      </c>
      <c r="L32" s="3">
        <v>45.41</v>
      </c>
      <c r="M32" s="3">
        <v>46.31</v>
      </c>
      <c r="N32" s="3">
        <v>47.23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Pavan</dc:creator>
  <cp:lastModifiedBy>Conference Room</cp:lastModifiedBy>
  <dcterms:created xsi:type="dcterms:W3CDTF">2022-09-26T21:24:54Z</dcterms:created>
  <dcterms:modified xsi:type="dcterms:W3CDTF">2022-09-27T15:19:51Z</dcterms:modified>
</cp:coreProperties>
</file>